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<sst xmlns="http://schemas.openxmlformats.org/spreadsheetml/2006/main" count="2766" uniqueCount="2085">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</sst>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16822</v>
      </c>
      <c r="M116" s="1084"/>
      <c r="N116" s="1121">
        <f>+ROUND(+G116+J116+L116,0)</f>
        <v>16822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16822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16822</v>
      </c>
      <c r="M118" s="1084"/>
      <c r="N118" s="1198">
        <f>+ROUND(+SUM(N116:N117),0)</f>
        <v>16822</v>
      </c>
      <c r="O118" s="1086"/>
      <c r="P118" s="1196">
        <f>+ROUND(+SUM(P116:P117),0)</f>
        <v>0</v>
      </c>
      <c r="Q118" s="1197">
        <f>+ROUND(+SUM(Q116:Q117),0)</f>
        <v>16822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16822</v>
      </c>
      <c r="M120" s="1084"/>
      <c r="N120" s="1223">
        <f>+ROUND(N106+N110+N114+N118,0)</f>
        <v>16822</v>
      </c>
      <c r="O120" s="1086"/>
      <c r="P120" s="1269">
        <f>+ROUND(P106+P110+P114+P118,0)</f>
        <v>0</v>
      </c>
      <c r="Q120" s="1222">
        <f>+ROUND(Q106+Q110+Q114+Q118,0)</f>
        <v>16822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203395</v>
      </c>
      <c r="M131" s="1084"/>
      <c r="N131" s="1110">
        <f>+ROUND(+G131+J131+L131,0)</f>
        <v>203395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203395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16822</v>
      </c>
      <c r="M132" s="1084"/>
      <c r="N132" s="1285">
        <f>+ROUND(+N131-N129-N130,0)</f>
        <v>16822</v>
      </c>
      <c r="O132" s="1086"/>
      <c r="P132" s="1283">
        <f>+ROUND(+P131-P129-P130,0)</f>
        <v>0</v>
      </c>
      <c r="Q132" s="1284">
        <f>+ROUND(+Q131-Q129-Q130,0)</f>
        <v>16822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16822</v>
      </c>
      <c r="G86" s="895">
        <f>+G87+G88</f>
        <v>0</v>
      </c>
      <c r="H86" s="896">
        <f>+H87+H88</f>
        <v>16822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16822</v>
      </c>
      <c r="G88" s="953">
        <f>+OTCHET!I521+OTCHET!I524+OTCHET!I544</f>
        <v>0</v>
      </c>
      <c r="H88" s="954">
        <f>+OTCHET!J521+OTCHET!J524+OTCHET!J544</f>
        <v>16822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-203395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-203395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ЧУЖДИ СРЕДСТВА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44651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ЧУЖДИ СРЕДСТВА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ЧУЖДИ СРЕДСТВА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ЧУЖДИ СРЕДСТВА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ЧУЖДИ СРЕДСТВА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16822</v>
      </c>
      <c r="K544" s="570">
        <f t="shared" si="127"/>
        <v>0</v>
      </c>
      <c r="L544" s="567">
        <f t="shared" si="127"/>
        <v>16822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16822</v>
      </c>
      <c r="K546" s="586">
        <v>0</v>
      </c>
      <c r="L546" s="1374">
        <f t="shared" si="116"/>
        <v>16822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-16822</v>
      </c>
      <c r="K566" s="570">
        <f t="shared" si="128"/>
        <v>0</v>
      </c>
      <c r="L566" s="567">
        <f t="shared" si="128"/>
        <v>-16822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-203395</v>
      </c>
      <c r="K573" s="1612">
        <v>0</v>
      </c>
      <c r="L573" s="1382">
        <f t="shared" si="129"/>
        <v>-203395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2022-04-27T08:39:25Z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